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12" r:id="rId1"/>
  </sheets>
  <calcPr calcId="124519" refMode="R1C1"/>
</workbook>
</file>

<file path=xl/calcChain.xml><?xml version="1.0" encoding="utf-8"?>
<calcChain xmlns="http://schemas.openxmlformats.org/spreadsheetml/2006/main">
  <c r="D11" i="12"/>
  <c r="D22" s="1"/>
  <c r="E12"/>
  <c r="E13"/>
  <c r="C14"/>
  <c r="C12"/>
  <c r="D14"/>
  <c r="D12"/>
  <c r="D23" l="1"/>
  <c r="D18"/>
  <c r="E18" s="1"/>
  <c r="C17"/>
  <c r="E17" s="1"/>
  <c r="C15"/>
  <c r="E4"/>
  <c r="D15" l="1"/>
  <c r="E11"/>
  <c r="E14" s="1"/>
  <c r="E15" l="1"/>
  <c r="E22" s="1"/>
  <c r="E23" s="1"/>
</calcChain>
</file>

<file path=xl/sharedStrings.xml><?xml version="1.0" encoding="utf-8"?>
<sst xmlns="http://schemas.openxmlformats.org/spreadsheetml/2006/main" count="39" uniqueCount="28">
  <si>
    <t>в том числе:</t>
  </si>
  <si>
    <t>текущий ремонт</t>
  </si>
  <si>
    <t>Площадь дома, м2</t>
  </si>
  <si>
    <t>Тариф, руб.</t>
  </si>
  <si>
    <t>в.ч.</t>
  </si>
  <si>
    <t>на содержание и обслуживание</t>
  </si>
  <si>
    <t xml:space="preserve">Статьи </t>
  </si>
  <si>
    <t>ед. изм.</t>
  </si>
  <si>
    <t>Виды работ по содержанию общего имущества</t>
  </si>
  <si>
    <t>Всего</t>
  </si>
  <si>
    <t>руб.</t>
  </si>
  <si>
    <t>содерж. и обслуж.</t>
  </si>
  <si>
    <t>Примечание: работы по тек. ремонту оформлены и согласованы  протоколом согласования цены, калькуляцией, актом выполненых работ и подписаны председателем совета мкд</t>
  </si>
  <si>
    <t>Демонтаж радиатора в подъезде № 1</t>
  </si>
  <si>
    <t>2. Начислено по квитанциям (S дома х тариф), за в 2020г.</t>
  </si>
  <si>
    <t>Ремонт уличного освещения п.№ 2</t>
  </si>
  <si>
    <t>Очистка наледи и снега до твердого грунтового покрытия с придомовой территории</t>
  </si>
  <si>
    <t>3. Фактические затраты  2020г.:</t>
  </si>
  <si>
    <t>4. Содержание и обслуживание</t>
  </si>
  <si>
    <t>5. Текущий ремонт:</t>
  </si>
  <si>
    <t>1. Остаток прошлого периода на 01.01.2020г.: (+) экономия,  (-) перерасход</t>
  </si>
  <si>
    <t>3. Оплачено по квитанциям жильцами в   2020г.</t>
  </si>
  <si>
    <t>4. Задолженность жильцов  (п.2-п.3)</t>
  </si>
  <si>
    <t>5. Фактический уровень платежей в 2020г.(п.3/п.2)</t>
  </si>
  <si>
    <t>%</t>
  </si>
  <si>
    <t xml:space="preserve">Отчет об использовании средств собранных собственниками за   2020г.                                                                                                                                                           Советский Север, 8 </t>
  </si>
  <si>
    <t>6. Остаток денежных средств на конец года с учетом фактической оплаты и задолженности  на 01.01.2021г.</t>
  </si>
  <si>
    <t>7. Остаток денежных средств с учетом остатка прошлого периода на 01.01.2021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</si>
</sst>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vertical="center" wrapText="1"/>
    </xf>
    <xf numFmtId="0" fontId="2" fillId="0" borderId="0" xfId="1" applyFont="1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1" applyFont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2" fontId="2" fillId="0" borderId="0" xfId="1" applyNumberFormat="1" applyFont="1"/>
    <xf numFmtId="0" fontId="2" fillId="0" borderId="0" xfId="1" applyFont="1" applyBorder="1"/>
    <xf numFmtId="0" fontId="2" fillId="0" borderId="1" xfId="1" applyFont="1" applyBorder="1" applyAlignment="1">
      <alignment vertical="center" wrapText="1"/>
    </xf>
    <xf numFmtId="0" fontId="2" fillId="0" borderId="1" xfId="1" applyFont="1" applyBorder="1"/>
    <xf numFmtId="0" fontId="4" fillId="0" borderId="0" xfId="0" applyFont="1"/>
    <xf numFmtId="2" fontId="2" fillId="0" borderId="1" xfId="1" applyNumberFormat="1" applyFont="1" applyBorder="1"/>
    <xf numFmtId="2" fontId="2" fillId="0" borderId="1" xfId="0" applyNumberFormat="1" applyFont="1" applyBorder="1" applyAlignment="1">
      <alignment horizontal="right"/>
    </xf>
    <xf numFmtId="2" fontId="3" fillId="0" borderId="0" xfId="0" applyNumberFormat="1" applyFont="1"/>
    <xf numFmtId="2" fontId="2" fillId="0" borderId="1" xfId="1" applyNumberFormat="1" applyFont="1" applyBorder="1" applyAlignment="1">
      <alignment horizontal="right"/>
    </xf>
    <xf numFmtId="49" fontId="2" fillId="0" borderId="1" xfId="1" applyNumberFormat="1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2" fillId="0" borderId="4" xfId="0" applyFont="1" applyBorder="1" applyAlignment="1">
      <alignment horizontal="left" wrapText="1"/>
    </xf>
    <xf numFmtId="0" fontId="2" fillId="0" borderId="0" xfId="1" applyFont="1" applyAlignment="1">
      <alignment horizontal="center" vertical="center" wrapText="1"/>
    </xf>
    <xf numFmtId="0" fontId="5" fillId="0" borderId="1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left" wrapText="1"/>
    </xf>
    <xf numFmtId="0" fontId="2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topLeftCell="A10" workbookViewId="0">
      <selection activeCell="G22" sqref="G22"/>
    </sheetView>
  </sheetViews>
  <sheetFormatPr defaultRowHeight="15.75"/>
  <cols>
    <col min="1" max="1" width="40.140625" style="3" customWidth="1"/>
    <col min="2" max="2" width="7.28515625" style="3" customWidth="1"/>
    <col min="3" max="3" width="13.140625" style="3" customWidth="1"/>
    <col min="4" max="4" width="16.5703125" style="3" customWidth="1"/>
    <col min="5" max="5" width="18" style="3" customWidth="1"/>
    <col min="6" max="6" width="9.140625" style="3"/>
    <col min="7" max="7" width="7.140625" style="3" customWidth="1"/>
    <col min="8" max="8" width="13.28515625" style="3" customWidth="1"/>
    <col min="9" max="16384" width="9.140625" style="3"/>
  </cols>
  <sheetData>
    <row r="1" spans="1:8">
      <c r="A1" s="21" t="s">
        <v>25</v>
      </c>
      <c r="B1" s="21"/>
      <c r="C1" s="21"/>
      <c r="D1" s="21"/>
      <c r="E1" s="21"/>
      <c r="F1" s="1"/>
      <c r="G1" s="1"/>
      <c r="H1" s="2"/>
    </row>
    <row r="2" spans="1:8" s="4" customFormat="1" ht="39" customHeight="1">
      <c r="A2" s="21"/>
      <c r="B2" s="21"/>
      <c r="C2" s="21"/>
      <c r="D2" s="21"/>
      <c r="E2" s="21"/>
      <c r="F2" s="1"/>
      <c r="G2" s="1"/>
      <c r="H2" s="2"/>
    </row>
    <row r="3" spans="1:8">
      <c r="A3" s="5" t="s">
        <v>2</v>
      </c>
      <c r="B3" s="19"/>
      <c r="C3" s="19"/>
      <c r="D3" s="19"/>
      <c r="E3" s="6">
        <v>727.8</v>
      </c>
      <c r="F3" s="19"/>
      <c r="G3" s="19"/>
      <c r="H3" s="2"/>
    </row>
    <row r="4" spans="1:8">
      <c r="A4" s="2" t="s">
        <v>3</v>
      </c>
      <c r="B4" s="2"/>
      <c r="C4" s="2"/>
      <c r="D4" s="2"/>
      <c r="E4" s="7">
        <f>E6+E7</f>
        <v>19.149999999999999</v>
      </c>
      <c r="F4" s="2"/>
      <c r="G4" s="2"/>
      <c r="H4" s="2"/>
    </row>
    <row r="5" spans="1:8">
      <c r="A5" s="2" t="s">
        <v>4</v>
      </c>
      <c r="B5" s="2"/>
      <c r="C5" s="2"/>
      <c r="D5" s="2"/>
      <c r="E5" s="2"/>
      <c r="F5" s="2"/>
      <c r="G5" s="2"/>
      <c r="H5" s="2"/>
    </row>
    <row r="6" spans="1:8">
      <c r="A6" s="2" t="s">
        <v>5</v>
      </c>
      <c r="B6" s="2"/>
      <c r="C6" s="2"/>
      <c r="D6" s="2"/>
      <c r="E6" s="7">
        <v>14.26</v>
      </c>
      <c r="F6" s="2"/>
      <c r="G6" s="2"/>
      <c r="H6" s="2"/>
    </row>
    <row r="7" spans="1:8">
      <c r="A7" s="2" t="s">
        <v>1</v>
      </c>
      <c r="B7" s="2"/>
      <c r="C7" s="2"/>
      <c r="D7" s="2"/>
      <c r="E7" s="2">
        <v>4.8899999999999997</v>
      </c>
      <c r="F7" s="2"/>
      <c r="G7" s="2"/>
      <c r="H7" s="2"/>
    </row>
    <row r="8" spans="1:8" ht="21" customHeight="1">
      <c r="A8" s="22" t="s">
        <v>6</v>
      </c>
      <c r="B8" s="24" t="s">
        <v>7</v>
      </c>
      <c r="C8" s="26" t="s">
        <v>8</v>
      </c>
      <c r="D8" s="27"/>
      <c r="E8" s="28"/>
      <c r="F8" s="8"/>
      <c r="G8" s="8"/>
      <c r="H8" s="2"/>
    </row>
    <row r="9" spans="1:8" ht="36.75" customHeight="1">
      <c r="A9" s="23"/>
      <c r="B9" s="25"/>
      <c r="C9" s="9" t="s">
        <v>11</v>
      </c>
      <c r="D9" s="9" t="s">
        <v>1</v>
      </c>
      <c r="E9" s="9" t="s">
        <v>9</v>
      </c>
      <c r="F9" s="8"/>
      <c r="G9" s="8"/>
      <c r="H9" s="2"/>
    </row>
    <row r="10" spans="1:8" s="11" customFormat="1" ht="48.75" customHeight="1">
      <c r="A10" s="9" t="s">
        <v>20</v>
      </c>
      <c r="B10" s="9" t="s">
        <v>10</v>
      </c>
      <c r="C10" s="10"/>
      <c r="D10" s="10"/>
      <c r="E10" s="17">
        <v>16892.810000000001</v>
      </c>
      <c r="F10" s="2"/>
      <c r="G10" s="2"/>
      <c r="H10" s="2"/>
    </row>
    <row r="11" spans="1:8" ht="36.75" customHeight="1">
      <c r="A11" s="9" t="s">
        <v>14</v>
      </c>
      <c r="B11" s="9" t="s">
        <v>10</v>
      </c>
      <c r="C11" s="12">
        <v>121746.38</v>
      </c>
      <c r="D11" s="13">
        <f>E3*E7*12</f>
        <v>42707.303999999996</v>
      </c>
      <c r="E11" s="12">
        <f>D11+C11</f>
        <v>164453.68400000001</v>
      </c>
      <c r="F11" s="2"/>
      <c r="G11" s="2"/>
      <c r="H11" s="2"/>
    </row>
    <row r="12" spans="1:8" ht="36.75" customHeight="1">
      <c r="A12" s="20" t="s">
        <v>21</v>
      </c>
      <c r="B12" s="9" t="s">
        <v>10</v>
      </c>
      <c r="C12" s="12">
        <f>C11-C13</f>
        <v>107852.38</v>
      </c>
      <c r="D12" s="13">
        <f>D11-D13</f>
        <v>37927.303999999996</v>
      </c>
      <c r="E12" s="12">
        <f>SUM(C12:D12)</f>
        <v>145779.68400000001</v>
      </c>
      <c r="F12" s="2"/>
      <c r="G12" s="2"/>
      <c r="H12" s="2"/>
    </row>
    <row r="13" spans="1:8" ht="36.75" customHeight="1">
      <c r="A13" s="20" t="s">
        <v>22</v>
      </c>
      <c r="B13" s="9" t="s">
        <v>10</v>
      </c>
      <c r="C13" s="12">
        <v>13894</v>
      </c>
      <c r="D13" s="13">
        <v>4780</v>
      </c>
      <c r="E13" s="12">
        <f>SUM(C13:D13)</f>
        <v>18674</v>
      </c>
      <c r="F13" s="2"/>
      <c r="G13" s="2"/>
      <c r="H13" s="2"/>
    </row>
    <row r="14" spans="1:8" ht="36.75" customHeight="1">
      <c r="A14" s="20" t="s">
        <v>23</v>
      </c>
      <c r="B14" s="20" t="s">
        <v>24</v>
      </c>
      <c r="C14" s="12">
        <f>C12/C11*100</f>
        <v>88.587751027997712</v>
      </c>
      <c r="D14" s="13">
        <f>D12/D11*100</f>
        <v>88.807535123266035</v>
      </c>
      <c r="E14" s="12">
        <f>E12/E11*100</f>
        <v>88.644827196452468</v>
      </c>
      <c r="F14" s="2"/>
      <c r="G14" s="2"/>
      <c r="H14" s="2"/>
    </row>
    <row r="15" spans="1:8" ht="21" customHeight="1">
      <c r="A15" s="9" t="s">
        <v>17</v>
      </c>
      <c r="B15" s="9" t="s">
        <v>10</v>
      </c>
      <c r="C15" s="12">
        <f>C11</f>
        <v>121746.38</v>
      </c>
      <c r="D15" s="12">
        <f>D18</f>
        <v>9481.81</v>
      </c>
      <c r="E15" s="12">
        <f>SUM(C15:D15)</f>
        <v>131228.19</v>
      </c>
      <c r="F15" s="2"/>
      <c r="G15" s="2"/>
      <c r="H15" s="14"/>
    </row>
    <row r="16" spans="1:8" ht="16.5" customHeight="1">
      <c r="A16" s="9" t="s">
        <v>0</v>
      </c>
      <c r="B16" s="9"/>
      <c r="C16" s="12"/>
      <c r="D16" s="12"/>
      <c r="E16" s="12"/>
      <c r="F16" s="2"/>
      <c r="G16" s="2"/>
      <c r="H16" s="14"/>
    </row>
    <row r="17" spans="1:8" ht="18.75" customHeight="1">
      <c r="A17" s="9" t="s">
        <v>18</v>
      </c>
      <c r="B17" s="9"/>
      <c r="C17" s="12">
        <f>C11</f>
        <v>121746.38</v>
      </c>
      <c r="D17" s="10"/>
      <c r="E17" s="12">
        <f>SUM(C17:D17)</f>
        <v>121746.38</v>
      </c>
      <c r="F17" s="2"/>
      <c r="G17" s="2"/>
      <c r="H17" s="14"/>
    </row>
    <row r="18" spans="1:8" ht="24" customHeight="1">
      <c r="A18" s="9" t="s">
        <v>19</v>
      </c>
      <c r="B18" s="9" t="s">
        <v>10</v>
      </c>
      <c r="C18" s="10"/>
      <c r="D18" s="15">
        <f>D19+D20+D21</f>
        <v>9481.81</v>
      </c>
      <c r="E18" s="12">
        <f t="shared" ref="E18" si="0">SUM(D18)</f>
        <v>9481.81</v>
      </c>
      <c r="F18" s="2"/>
      <c r="G18" s="2"/>
      <c r="H18" s="14"/>
    </row>
    <row r="19" spans="1:8" ht="23.25" customHeight="1">
      <c r="A19" s="18" t="s">
        <v>13</v>
      </c>
      <c r="B19" s="9" t="s">
        <v>10</v>
      </c>
      <c r="C19" s="10"/>
      <c r="D19" s="13">
        <v>3000</v>
      </c>
      <c r="E19" s="12">
        <v>3000</v>
      </c>
      <c r="F19" s="2"/>
      <c r="G19" s="2"/>
      <c r="H19" s="14"/>
    </row>
    <row r="20" spans="1:8" ht="24" customHeight="1">
      <c r="A20" s="18" t="s">
        <v>15</v>
      </c>
      <c r="B20" s="9" t="s">
        <v>10</v>
      </c>
      <c r="C20" s="10"/>
      <c r="D20" s="13">
        <v>2581.81</v>
      </c>
      <c r="E20" s="12">
        <v>2581.81</v>
      </c>
      <c r="F20" s="2"/>
      <c r="G20" s="2"/>
      <c r="H20" s="14"/>
    </row>
    <row r="21" spans="1:8" ht="33" customHeight="1">
      <c r="A21" s="18" t="s">
        <v>16</v>
      </c>
      <c r="B21" s="9" t="s">
        <v>10</v>
      </c>
      <c r="C21" s="10"/>
      <c r="D21" s="13">
        <v>3900</v>
      </c>
      <c r="E21" s="12">
        <v>3900</v>
      </c>
      <c r="F21" s="2"/>
      <c r="G21" s="2"/>
      <c r="H21" s="14"/>
    </row>
    <row r="22" spans="1:8" ht="64.5" customHeight="1">
      <c r="A22" s="16" t="s">
        <v>26</v>
      </c>
      <c r="B22" s="9" t="s">
        <v>10</v>
      </c>
      <c r="C22" s="12">
        <v>0</v>
      </c>
      <c r="D22" s="12">
        <f>D11-D15</f>
        <v>33225.493999999999</v>
      </c>
      <c r="E22" s="12">
        <f>E11-E15</f>
        <v>33225.494000000006</v>
      </c>
      <c r="F22" s="2"/>
      <c r="G22" s="2"/>
    </row>
    <row r="23" spans="1:8" ht="50.25" customHeight="1">
      <c r="A23" s="9" t="s">
        <v>27</v>
      </c>
      <c r="B23" s="9" t="s">
        <v>10</v>
      </c>
      <c r="C23" s="12">
        <v>0</v>
      </c>
      <c r="D23" s="12">
        <f>E10+D22</f>
        <v>50118.304000000004</v>
      </c>
      <c r="E23" s="12">
        <f>E10+E22</f>
        <v>50118.304000000004</v>
      </c>
      <c r="F23" s="2"/>
      <c r="G23" s="2"/>
    </row>
    <row r="24" spans="1:8">
      <c r="A24" s="29" t="s">
        <v>12</v>
      </c>
      <c r="B24" s="29"/>
      <c r="C24" s="29"/>
      <c r="D24" s="29"/>
      <c r="E24" s="29"/>
      <c r="F24" s="2"/>
      <c r="G24" s="2"/>
    </row>
    <row r="25" spans="1:8" ht="28.5" customHeight="1">
      <c r="A25" s="30"/>
      <c r="B25" s="30"/>
      <c r="C25" s="30"/>
      <c r="D25" s="30"/>
      <c r="E25" s="30"/>
      <c r="F25" s="2"/>
      <c r="G25" s="2"/>
    </row>
    <row r="26" spans="1:8">
      <c r="A26" s="2"/>
      <c r="B26" s="2"/>
      <c r="C26" s="2"/>
      <c r="D26" s="2"/>
      <c r="E26" s="2"/>
      <c r="F26" s="2"/>
      <c r="G26" s="2"/>
    </row>
    <row r="27" spans="1:8">
      <c r="A27" s="2"/>
      <c r="B27" s="2"/>
      <c r="C27" s="2"/>
      <c r="D27" s="2"/>
      <c r="E27" s="2"/>
      <c r="F27" s="2"/>
      <c r="G27" s="2"/>
    </row>
    <row r="28" spans="1:8">
      <c r="A28" s="2"/>
      <c r="B28" s="2"/>
      <c r="C28" s="2"/>
      <c r="D28" s="2"/>
      <c r="E28" s="2"/>
      <c r="F28" s="2"/>
      <c r="G28" s="2"/>
    </row>
    <row r="29" spans="1:8">
      <c r="A29" s="2"/>
      <c r="B29" s="2"/>
      <c r="C29" s="2"/>
      <c r="D29" s="2"/>
      <c r="E29" s="2"/>
      <c r="F29" s="2"/>
      <c r="G29" s="2"/>
    </row>
    <row r="30" spans="1:8">
      <c r="A30" s="2"/>
      <c r="B30" s="2"/>
      <c r="C30" s="2"/>
      <c r="D30" s="2"/>
      <c r="E30" s="7"/>
      <c r="F30" s="2"/>
      <c r="G30" s="2"/>
    </row>
    <row r="31" spans="1:8">
      <c r="A31" s="2"/>
      <c r="B31" s="2"/>
      <c r="C31" s="2"/>
      <c r="D31" s="2"/>
      <c r="E31" s="2"/>
      <c r="F31" s="2"/>
      <c r="G31" s="2"/>
    </row>
    <row r="32" spans="1:8">
      <c r="A32" s="2"/>
      <c r="B32" s="2"/>
      <c r="C32" s="2"/>
      <c r="D32" s="2"/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  <row r="34" spans="1:7">
      <c r="A34" s="2"/>
      <c r="B34" s="2"/>
      <c r="C34" s="2"/>
      <c r="D34" s="2"/>
      <c r="E34" s="2"/>
      <c r="F34" s="2"/>
      <c r="G34" s="2"/>
    </row>
    <row r="35" spans="1:7">
      <c r="A35" s="2"/>
      <c r="B35" s="2"/>
      <c r="C35" s="2"/>
      <c r="D35" s="2"/>
      <c r="E35" s="2"/>
      <c r="F35" s="2"/>
      <c r="G35" s="2"/>
    </row>
    <row r="36" spans="1:7">
      <c r="A36" s="2"/>
      <c r="B36" s="2"/>
      <c r="C36" s="2"/>
      <c r="D36" s="2"/>
      <c r="E36" s="2"/>
      <c r="F36" s="2"/>
      <c r="G36" s="2"/>
    </row>
    <row r="37" spans="1:7">
      <c r="A37" s="2"/>
      <c r="B37" s="2"/>
      <c r="C37" s="2"/>
      <c r="D37" s="2"/>
      <c r="E37" s="2"/>
      <c r="F37" s="2"/>
      <c r="G37" s="2"/>
    </row>
    <row r="38" spans="1:7">
      <c r="A38" s="2"/>
      <c r="B38" s="2"/>
      <c r="C38" s="2"/>
      <c r="D38" s="2"/>
      <c r="E38" s="2"/>
      <c r="F38" s="2"/>
      <c r="G38" s="2"/>
    </row>
    <row r="39" spans="1:7">
      <c r="A39" s="2"/>
      <c r="B39" s="2"/>
      <c r="C39" s="2"/>
      <c r="D39" s="2"/>
      <c r="E39" s="2"/>
      <c r="F39" s="2"/>
      <c r="G39" s="2"/>
    </row>
    <row r="40" spans="1:7">
      <c r="A40" s="2"/>
      <c r="B40" s="2"/>
      <c r="C40" s="2"/>
      <c r="D40" s="2"/>
      <c r="E40" s="2"/>
      <c r="F40" s="2"/>
      <c r="G40" s="2"/>
    </row>
    <row r="41" spans="1:7">
      <c r="A41" s="2"/>
      <c r="B41" s="2"/>
      <c r="C41" s="2"/>
      <c r="D41" s="2"/>
      <c r="E41" s="2"/>
      <c r="F41" s="2"/>
      <c r="G41" s="2"/>
    </row>
    <row r="42" spans="1:7">
      <c r="A42" s="2"/>
      <c r="B42" s="2"/>
      <c r="C42" s="2"/>
      <c r="D42" s="2"/>
      <c r="E42" s="2"/>
      <c r="F42" s="2"/>
      <c r="G42" s="2"/>
    </row>
    <row r="43" spans="1:7">
      <c r="A43" s="2"/>
      <c r="B43" s="2"/>
      <c r="C43" s="2"/>
      <c r="D43" s="2"/>
      <c r="E43" s="2"/>
      <c r="F43" s="2"/>
      <c r="G43" s="2"/>
    </row>
  </sheetData>
  <mergeCells count="5">
    <mergeCell ref="A1:E2"/>
    <mergeCell ref="A8:A9"/>
    <mergeCell ref="B8:B9"/>
    <mergeCell ref="C8:E8"/>
    <mergeCell ref="A24:E25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2020-12-16T05:21:15Z</dcterms:modified>
</cp:coreProperties>
</file>